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790" activeTab="0"/>
  </bookViews>
  <sheets>
    <sheet name="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nysorps</author>
  </authors>
  <commentList>
    <comment ref="B10" authorId="0">
      <text>
        <r>
          <rPr>
            <b/>
            <sz val="8"/>
            <rFont val="Tahoma"/>
            <family val="0"/>
          </rPr>
          <t>PSC Report:
Page 116, line 4</t>
        </r>
      </text>
    </comment>
    <comment ref="B11" authorId="0">
      <text>
        <r>
          <rPr>
            <b/>
            <sz val="8"/>
            <rFont val="Tahoma"/>
            <family val="0"/>
          </rPr>
          <t>PSC Report:
Page 116, line 5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PSC Report:
Page 305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Calculation:
   Items 1 + 2 - 3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Calculation:
   Item 4 divided by 7 
</t>
        </r>
      </text>
    </comment>
    <comment ref="B16" authorId="0">
      <text>
        <r>
          <rPr>
            <b/>
            <sz val="8"/>
            <rFont val="Tahoma"/>
            <family val="0"/>
          </rPr>
          <t>PSC Report:
Page 114, line 28</t>
        </r>
      </text>
    </comment>
    <comment ref="B17" authorId="0">
      <text>
        <r>
          <rPr>
            <b/>
            <sz val="8"/>
            <rFont val="Tahoma"/>
            <family val="0"/>
          </rPr>
          <t>PSC Report:
Page 114, line 29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Calculation:
 Items 5 + 6 + 7 </t>
        </r>
      </text>
    </comment>
    <comment ref="B20" authorId="0">
      <text>
        <r>
          <rPr>
            <b/>
            <sz val="8"/>
            <rFont val="Tahoma"/>
            <family val="0"/>
          </rPr>
          <t>PSC Report:
Page 114, line 4</t>
        </r>
      </text>
    </comment>
    <comment ref="B21" authorId="0">
      <text>
        <r>
          <rPr>
            <b/>
            <sz val="8"/>
            <rFont val="Tahoma"/>
            <family val="0"/>
          </rPr>
          <t>Calculation:
   Items  8 + 9</t>
        </r>
      </text>
    </comment>
    <comment ref="B23" authorId="0">
      <text>
        <r>
          <rPr>
            <b/>
            <sz val="8"/>
            <rFont val="Tahoma"/>
            <family val="0"/>
          </rPr>
          <t>PSC Report:
Page 200</t>
        </r>
      </text>
    </comment>
    <comment ref="B24" authorId="0">
      <text>
        <r>
          <rPr>
            <b/>
            <sz val="8"/>
            <rFont val="Tahoma"/>
            <family val="0"/>
          </rPr>
          <t>PSC Report:
Page 206
$'s labeled:
  Miscellaneous Minor Projects</t>
        </r>
      </text>
    </comment>
    <comment ref="B28" authorId="0">
      <text>
        <r>
          <rPr>
            <b/>
            <sz val="8"/>
            <rFont val="Tahoma"/>
            <family val="0"/>
          </rPr>
          <t>PSC Report:
Net of:
Page 118, line 35 and
Page 118,line 62</t>
        </r>
      </text>
    </comment>
    <comment ref="B33" authorId="0">
      <text>
        <r>
          <rPr>
            <b/>
            <sz val="8"/>
            <rFont val="Tahoma"/>
            <family val="0"/>
          </rPr>
          <t>Calculation:
 Items 10 - 11 + 12b + 13</t>
        </r>
      </text>
    </comment>
    <comment ref="B35" authorId="0">
      <text>
        <r>
          <rPr>
            <b/>
            <sz val="8"/>
            <rFont val="Tahoma"/>
            <family val="0"/>
          </rPr>
          <t>PSC Report:
Page 116, line 23</t>
        </r>
      </text>
    </comment>
    <comment ref="B37" authorId="0">
      <text>
        <r>
          <rPr>
            <b/>
            <sz val="8"/>
            <rFont val="Tahoma"/>
            <family val="0"/>
          </rPr>
          <t>Calculation:
 Item 15 divided by Item 14</t>
        </r>
      </text>
    </comment>
    <comment ref="B48" authorId="0">
      <text>
        <r>
          <rPr>
            <b/>
            <sz val="8"/>
            <rFont val="Tahoma"/>
            <family val="0"/>
          </rPr>
          <t>PSC Report:
Page 120, line 23</t>
        </r>
      </text>
    </comment>
    <comment ref="B50" authorId="0">
      <text>
        <r>
          <rPr>
            <b/>
            <sz val="8"/>
            <rFont val="Tahoma"/>
            <family val="0"/>
          </rPr>
          <t xml:space="preserve">PSC Report:
Pages 250 &amp; 251
</t>
        </r>
      </text>
    </comment>
    <comment ref="B51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52" authorId="0">
      <text>
        <r>
          <rPr>
            <b/>
            <sz val="8"/>
            <rFont val="Tahoma"/>
            <family val="0"/>
          </rPr>
          <t>PSC Report:
Page 251, line 41</t>
        </r>
      </text>
    </comment>
    <comment ref="B53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54" authorId="0">
      <text>
        <r>
          <rPr>
            <b/>
            <sz val="8"/>
            <rFont val="Tahoma"/>
            <family val="0"/>
          </rPr>
          <t>PSC Report:
253</t>
        </r>
      </text>
    </comment>
    <comment ref="B55" authorId="0">
      <text>
        <r>
          <rPr>
            <b/>
            <sz val="8"/>
            <rFont val="Tahoma"/>
            <family val="0"/>
          </rPr>
          <t>Calculation:
  Items 2 + 3 - 4 - 5 + 6</t>
        </r>
      </text>
    </comment>
    <comment ref="B56" authorId="0">
      <text>
        <r>
          <rPr>
            <b/>
            <sz val="8"/>
            <rFont val="Tahoma"/>
            <family val="0"/>
          </rPr>
          <t>Calculation:
  Item 1 divided  by Item 7</t>
        </r>
      </text>
    </comment>
    <comment ref="B58" authorId="0">
      <text>
        <r>
          <rPr>
            <b/>
            <sz val="8"/>
            <rFont val="Tahoma"/>
            <family val="0"/>
          </rPr>
          <t>PSC Report:
Page 257, line 33</t>
        </r>
      </text>
    </comment>
    <comment ref="B59" authorId="0">
      <text>
        <r>
          <rPr>
            <b/>
            <sz val="8"/>
            <rFont val="Tahoma"/>
            <family val="0"/>
          </rPr>
          <t>PSC Report:
Page 118, line 58</t>
        </r>
      </text>
    </comment>
    <comment ref="B60" authorId="0">
      <text>
        <r>
          <rPr>
            <b/>
            <sz val="8"/>
            <rFont val="Tahoma"/>
            <family val="0"/>
          </rPr>
          <t xml:space="preserve">PSC Report:
Total of 
   Page 118, line 56
   </t>
        </r>
      </text>
    </comment>
    <comment ref="B61" authorId="0">
      <text>
        <r>
          <rPr>
            <b/>
            <sz val="8"/>
            <rFont val="Tahoma"/>
            <family val="0"/>
          </rPr>
          <t>Calculation:
  Items 9 - 10 + 11</t>
        </r>
      </text>
    </comment>
    <comment ref="B63" authorId="0">
      <text>
        <r>
          <rPr>
            <b/>
            <sz val="8"/>
            <rFont val="Tahoma"/>
            <family val="0"/>
          </rPr>
          <t>PSC Report:
Pages 256 &amp; 257, line 33</t>
        </r>
      </text>
    </comment>
    <comment ref="B64" authorId="0">
      <text>
        <r>
          <rPr>
            <b/>
            <sz val="8"/>
            <rFont val="Tahoma"/>
            <family val="0"/>
          </rPr>
          <t>PSC Report:
Page 115, line 19</t>
        </r>
      </text>
    </comment>
    <comment ref="B65" authorId="0">
      <text>
        <r>
          <rPr>
            <b/>
            <sz val="8"/>
            <rFont val="Tahoma"/>
            <family val="0"/>
          </rPr>
          <t>PSC Report:
Page 114, line 36 +
Page 115, line 20</t>
        </r>
      </text>
    </comment>
    <comment ref="B66" authorId="0">
      <text>
        <r>
          <rPr>
            <b/>
            <sz val="8"/>
            <rFont val="Tahoma"/>
            <family val="0"/>
          </rPr>
          <t>PSC Report:
Pages 256 &amp; 257</t>
        </r>
      </text>
    </comment>
    <comment ref="B67" authorId="0">
      <text>
        <r>
          <rPr>
            <b/>
            <sz val="8"/>
            <rFont val="Tahoma"/>
            <family val="0"/>
          </rPr>
          <t>Calculation:
  Items 13 + 14 - 15 - 16</t>
        </r>
      </text>
    </comment>
    <comment ref="B68" authorId="0">
      <text>
        <r>
          <rPr>
            <b/>
            <sz val="8"/>
            <rFont val="Tahoma"/>
            <family val="0"/>
          </rPr>
          <t>Calculation:
  Item 12 divided by Item 17</t>
        </r>
      </text>
    </comment>
    <comment ref="B70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71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72" authorId="0">
      <text>
        <r>
          <rPr>
            <b/>
            <sz val="8"/>
            <rFont val="Tahoma"/>
            <family val="0"/>
          </rPr>
          <t>PSC Report:
Page 120, line 38</t>
        </r>
      </text>
    </comment>
    <comment ref="B73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74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75" authorId="0">
      <text>
        <r>
          <rPr>
            <b/>
            <sz val="8"/>
            <rFont val="Tahoma"/>
            <family val="0"/>
          </rPr>
          <t xml:space="preserve">PSC Report:
Page 253
</t>
        </r>
      </text>
    </comment>
    <comment ref="B76" authorId="0">
      <text>
        <r>
          <rPr>
            <b/>
            <sz val="8"/>
            <rFont val="Tahoma"/>
            <family val="0"/>
          </rPr>
          <t>Calculation:
  Items 19 + 20 + 21 - 22 - 23 + 24</t>
        </r>
      </text>
    </comment>
    <comment ref="B79" authorId="0">
      <text>
        <r>
          <rPr>
            <b/>
            <sz val="8"/>
            <rFont val="Tahoma"/>
            <family val="0"/>
          </rPr>
          <t>Calculation:
  Item 26 multiplied by Item 25</t>
        </r>
      </text>
    </comment>
    <comment ref="B80" authorId="0">
      <text>
        <r>
          <rPr>
            <b/>
            <sz val="8"/>
            <rFont val="Tahoma"/>
            <family val="0"/>
          </rPr>
          <t>Calculation:  
   In spreadsheet's 5 year average column
  Item 27 divided by Item 25</t>
        </r>
      </text>
    </comment>
    <comment ref="B84" authorId="0">
      <text>
        <r>
          <rPr>
            <b/>
            <sz val="8"/>
            <rFont val="Tahoma"/>
            <family val="0"/>
          </rPr>
          <t>PSC Report:
     Net of the following:
Page 115, Items 47 + 50  minus
Page 114, Item 44</t>
        </r>
      </text>
    </comment>
    <comment ref="B31" authorId="0">
      <text>
        <r>
          <rPr>
            <b/>
            <sz val="8"/>
            <rFont val="Tahoma"/>
            <family val="0"/>
          </rPr>
          <t>PSC Report:
Varies on Company</t>
        </r>
      </text>
    </comment>
    <comment ref="B27" authorId="0">
      <text>
        <r>
          <rPr>
            <b/>
            <sz val="8"/>
            <rFont val="Tahoma"/>
            <family val="0"/>
          </rPr>
          <t>Calculation:
If AFUDC = 0, then Item 11
If AFUDC &gt; 0, then Item 12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PSC Report:
Page 118, lines 35 &amp; 62
</t>
        </r>
      </text>
    </comment>
  </commentList>
</comments>
</file>

<file path=xl/sharedStrings.xml><?xml version="1.0" encoding="utf-8"?>
<sst xmlns="http://schemas.openxmlformats.org/spreadsheetml/2006/main" count="116" uniqueCount="91">
  <si>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</si>
  <si>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</si>
  <si>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</si>
  <si>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</si>
  <si>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</si>
  <si>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</si>
  <si>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</si>
  <si>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</si>
  <si>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</si>
  <si>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</si>
  <si>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</si>
  <si>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</si>
  <si>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</si>
  <si>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</si>
  <si>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</si>
  <si>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</si>
  <si>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</si>
  <si>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</si>
  <si>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</si>
  <si>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</si>
  <si>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</si>
  <si>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</si>
  <si>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</si>
  <si>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</si>
  <si>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</si>
  <si>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 xml:space="preserve">  Water Companies</t>
  </si>
  <si>
    <t>(name)</t>
  </si>
  <si>
    <t xml:space="preserve">    Operating Expenses</t>
  </si>
  <si>
    <t xml:space="preserve">    Plus:  Maintenance Expenses</t>
  </si>
  <si>
    <t xml:space="preserve">    Less:  Purchased Water</t>
  </si>
  <si>
    <t xml:space="preserve">    Net Operating Expenses</t>
  </si>
  <si>
    <t xml:space="preserve">    1/7 of Net Operating Expenses</t>
  </si>
  <si>
    <t xml:space="preserve">    Materials &amp; Supplies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</si>
  <si>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</si>
  <si>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</si>
  <si>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</si>
  <si>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</si>
  <si>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>* If AFUDC equals $0, then "minor profects" = CWIP</t>
  </si>
  <si>
    <t>AFUDC = Allowance for Funds Used During Construction</t>
  </si>
  <si>
    <t xml:space="preserve">    Add:  Adjustment to Rate Base</t>
  </si>
  <si>
    <t xml:space="preserve">    12/31 Adjusted Rate Base (w/o CWIP)</t>
  </si>
  <si>
    <t xml:space="preserve">    Net Operating Income</t>
  </si>
  <si>
    <t xml:space="preserve">    Achieved Rate of Return</t>
  </si>
  <si>
    <t xml:space="preserve">  Achieved Rate of Return = Net Operating Income divided by the final Adjusted Rate Base</t>
  </si>
  <si>
    <t xml:space="preserve">    Preferred Dividends</t>
  </si>
  <si>
    <t xml:space="preserve">    Preferred Stock</t>
  </si>
  <si>
    <t xml:space="preserve">    Add Premium on Preferred Stock</t>
  </si>
  <si>
    <t xml:space="preserve">    Less Reacquired Preferred Stock</t>
  </si>
  <si>
    <t xml:space="preserve">    Less Stock  Expense Preferred Stock </t>
  </si>
  <si>
    <t xml:space="preserve">    Add: Paid In Capital, Preferred Stock</t>
  </si>
  <si>
    <t xml:space="preserve">    Total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</si>
  <si>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</si>
  <si>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</si>
  <si>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</si>
  <si>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</si>
  <si>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</si>
  <si>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</si>
  <si>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</si>
  <si>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</si>
  <si>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</si>
  <si>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Common Stock</t>
  </si>
  <si>
    <t xml:space="preserve">    Add:  Premium on Common Stock</t>
  </si>
  <si>
    <t xml:space="preserve">    Add Retained Earnings</t>
  </si>
  <si>
    <t xml:space="preserve">    Less:  Reacquired Common Stock</t>
  </si>
  <si>
    <t xml:space="preserve">    Less:  Capital Expense</t>
  </si>
  <si>
    <t xml:space="preserve">    Add:  Paid in Capital, Common Stock</t>
  </si>
  <si>
    <t xml:space="preserve">    12/31 Common Equity</t>
  </si>
  <si>
    <t xml:space="preserve">    % Allowable on Common Equity</t>
  </si>
  <si>
    <t xml:space="preserve">    Rate Case Reference</t>
  </si>
  <si>
    <t xml:space="preserve">    Deferred Income Tax</t>
  </si>
  <si>
    <t xml:space="preserve">    Less achieved rate of return</t>
  </si>
  <si>
    <t xml:space="preserve">    Difference (line 1 - line 2)</t>
  </si>
  <si>
    <t xml:space="preserve">    Economic Factor (line 3 divided by line 1)</t>
  </si>
  <si>
    <t xml:space="preserve">    Construction Work In Progerss - Minor</t>
  </si>
  <si>
    <t>12a</t>
  </si>
  <si>
    <t xml:space="preserve">    Construction Work In Progress - CWIP</t>
  </si>
  <si>
    <t xml:space="preserve">    Add back Minor CWIP Projects</t>
  </si>
  <si>
    <t>otherwise Minor CWIP Projects = CWIP Minor</t>
  </si>
  <si>
    <t>12b</t>
  </si>
  <si>
    <t xml:space="preserve">    AFUDC</t>
  </si>
  <si>
    <t>Current Year</t>
  </si>
  <si>
    <t>Current Year - 1</t>
  </si>
  <si>
    <t>Current Year - 2</t>
  </si>
  <si>
    <t>Current Year - 3</t>
  </si>
  <si>
    <t>Current Year - 4</t>
  </si>
  <si>
    <t xml:space="preserve">    Required Rate of Return (Usually Modified by 95%)</t>
  </si>
  <si>
    <t xml:space="preserve">    12/31 Embedded Cost of Preferred Stock</t>
  </si>
  <si>
    <t xml:space="preserve">    12/31 Emb. Cost of L.T.D.</t>
  </si>
  <si>
    <t xml:space="preserve">    12/31 Earnings on Common Equity</t>
  </si>
  <si>
    <t xml:space="preserve">    12/31 Avg % Allowable</t>
  </si>
  <si>
    <t>Last Revised 3/21/24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</si>
</sst>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7">
      <selection activeCell="O39" sqref="O39"/>
    </sheetView>
  </sheetViews>
  <sheetFormatPr defaultColWidth="9.140625" defaultRowHeight="12.75"/>
  <cols>
    <col min="1" max="1" width="4.8515625" style="0" customWidth="1"/>
    <col min="2" max="2" width="36.8515625" style="0" customWidth="1"/>
    <col min="3" max="3" width="8.00390625" style="0" customWidth="1"/>
    <col min="4" max="4" width="12.28125" style="0" customWidth="1"/>
    <col min="5" max="5" width="14.57421875" style="0" customWidth="1"/>
    <col min="6" max="6" width="15.00390625" style="0" customWidth="1"/>
    <col min="7" max="8" width="15.57421875" style="0" customWidth="1"/>
    <col min="9" max="9" width="15.7109375" style="0" customWidth="1"/>
    <col min="10" max="10" width="12.7109375" style="0" customWidth="1"/>
  </cols>
  <sheetData>
    <row r="1" ht="12.75">
      <c r="A1" t="s">
        <v>90</v>
      </c>
    </row>
    <row r="2" spans="1:10" s="4" customFormat="1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4" customFormat="1" ht="12.7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5" spans="2:10" ht="12.75">
      <c r="B5" s="4" t="s">
        <v>1</v>
      </c>
      <c r="C5" s="15" t="s">
        <v>26</v>
      </c>
      <c r="D5" s="15"/>
      <c r="E5" s="13"/>
      <c r="F5" s="4"/>
      <c r="G5" s="4"/>
      <c r="H5" s="4"/>
      <c r="I5" s="4"/>
      <c r="J5" s="7" t="s">
        <v>3</v>
      </c>
    </row>
    <row r="6" spans="5:10" ht="12.75">
      <c r="E6" s="8" t="s">
        <v>80</v>
      </c>
      <c r="F6" s="8" t="s">
        <v>81</v>
      </c>
      <c r="G6" s="8" t="s">
        <v>82</v>
      </c>
      <c r="H6" s="8" t="s">
        <v>83</v>
      </c>
      <c r="I6" s="8" t="s">
        <v>84</v>
      </c>
      <c r="J6" s="8" t="s">
        <v>4</v>
      </c>
    </row>
    <row r="7" spans="2:4" ht="12.75">
      <c r="B7" s="4" t="s">
        <v>2</v>
      </c>
      <c r="C7" s="4"/>
      <c r="D7" s="4"/>
    </row>
    <row r="9" ht="12.75">
      <c r="B9" s="4" t="s">
        <v>5</v>
      </c>
    </row>
    <row r="10" spans="1:10" ht="12.75">
      <c r="A10" s="4">
        <v>1</v>
      </c>
      <c r="B10" s="10" t="s">
        <v>27</v>
      </c>
      <c r="E10" s="2"/>
      <c r="F10" s="2"/>
      <c r="G10" s="2"/>
      <c r="H10" s="2"/>
      <c r="I10" s="2"/>
      <c r="J10" s="2"/>
    </row>
    <row r="11" spans="1:10" ht="12.75">
      <c r="A11" s="4">
        <v>2</v>
      </c>
      <c r="B11" s="10" t="s">
        <v>28</v>
      </c>
      <c r="E11" s="2"/>
      <c r="F11" s="2"/>
      <c r="G11" s="2"/>
      <c r="H11" s="2"/>
      <c r="I11" s="2"/>
      <c r="J11" s="2"/>
    </row>
    <row r="12" spans="1:10" ht="12.75">
      <c r="A12" s="4">
        <v>3</v>
      </c>
      <c r="B12" s="10" t="s">
        <v>29</v>
      </c>
      <c r="E12" s="2"/>
      <c r="F12" s="2"/>
      <c r="G12" s="2"/>
      <c r="H12" s="2"/>
      <c r="I12" s="2"/>
      <c r="J12" s="2"/>
    </row>
    <row r="13" spans="1:10" ht="12.75">
      <c r="A13" s="4">
        <v>4</v>
      </c>
      <c r="B13" s="10" t="s">
        <v>30</v>
      </c>
      <c r="E13" s="2">
        <f>(E10+E11-E12)</f>
        <v>0</v>
      </c>
      <c r="F13" s="2">
        <f>(F10+F11-F12)</f>
        <v>0</v>
      </c>
      <c r="G13" s="2">
        <f>(G10+G11-G12)</f>
        <v>0</v>
      </c>
      <c r="H13" s="2">
        <f>(H10+H11-H12)</f>
        <v>0</v>
      </c>
      <c r="I13" s="2">
        <f>(I10+I11-I12)</f>
        <v>0</v>
      </c>
      <c r="J13" s="2"/>
    </row>
    <row r="14" ht="12.75">
      <c r="A14" s="4"/>
    </row>
    <row r="15" spans="1:9" ht="12.75">
      <c r="A15" s="4">
        <v>5</v>
      </c>
      <c r="B15" s="10" t="s">
        <v>31</v>
      </c>
      <c r="E15" s="2">
        <f>(E13/7)</f>
        <v>0</v>
      </c>
      <c r="F15" s="2">
        <f>(F13/7)</f>
        <v>0</v>
      </c>
      <c r="G15" s="2">
        <f>(G13/7)</f>
        <v>0</v>
      </c>
      <c r="H15" s="2">
        <f>(H13/7)</f>
        <v>0</v>
      </c>
      <c r="I15" s="2">
        <f>(I13/7)</f>
        <v>0</v>
      </c>
    </row>
    <row r="16" spans="1:9" ht="12.75">
      <c r="A16" s="4">
        <v>6</v>
      </c>
      <c r="B16" s="10" t="s">
        <v>32</v>
      </c>
      <c r="E16" s="2"/>
      <c r="F16" s="2"/>
      <c r="G16" s="2"/>
      <c r="H16" s="2"/>
      <c r="I16" s="2"/>
    </row>
    <row r="17" spans="1:9" ht="12.75">
      <c r="A17" s="4">
        <v>7</v>
      </c>
      <c r="B17" s="10" t="s">
        <v>33</v>
      </c>
      <c r="E17" s="2"/>
      <c r="F17" s="2"/>
      <c r="G17" s="2"/>
      <c r="H17" s="2"/>
      <c r="I17" s="2"/>
    </row>
    <row r="18" spans="1:9" ht="12.75">
      <c r="A18" s="4">
        <v>8</v>
      </c>
      <c r="B18" s="10" t="s">
        <v>34</v>
      </c>
      <c r="E18" s="2">
        <f>SUM(E15:E17)</f>
        <v>0</v>
      </c>
      <c r="F18" s="2">
        <f>SUM(F15:F17)</f>
        <v>0</v>
      </c>
      <c r="G18" s="2">
        <f>SUM(G15:G17)</f>
        <v>0</v>
      </c>
      <c r="H18" s="2">
        <f>SUM(H15:H17)</f>
        <v>0</v>
      </c>
      <c r="I18" s="2">
        <f>SUM(I15:I17)</f>
        <v>0</v>
      </c>
    </row>
    <row r="20" spans="1:10" ht="12.75">
      <c r="A20" s="4">
        <v>9</v>
      </c>
      <c r="B20" s="10" t="s">
        <v>35</v>
      </c>
      <c r="E20" s="2"/>
      <c r="F20" s="2"/>
      <c r="G20" s="2"/>
      <c r="H20" s="2"/>
      <c r="I20" s="2"/>
      <c r="J20" s="2"/>
    </row>
    <row r="21" spans="1:10" ht="12.75">
      <c r="A21" s="4">
        <v>10</v>
      </c>
      <c r="B21" s="10" t="s">
        <v>36</v>
      </c>
      <c r="E21" s="2">
        <f>(E18+E20)</f>
        <v>0</v>
      </c>
      <c r="F21" s="2">
        <f>(F18+F20)</f>
        <v>0</v>
      </c>
      <c r="G21" s="2">
        <f>(G18+G20)</f>
        <v>0</v>
      </c>
      <c r="H21" s="2">
        <f>(H18+H20)</f>
        <v>0</v>
      </c>
      <c r="I21" s="2">
        <f>(I18+I20)</f>
        <v>0</v>
      </c>
      <c r="J21" s="2">
        <f>AVERAGE(E21:I21)</f>
        <v>0</v>
      </c>
    </row>
    <row r="23" spans="1:10" ht="12.75">
      <c r="A23" s="4">
        <v>11</v>
      </c>
      <c r="B23" s="10" t="s">
        <v>75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</row>
    <row r="24" spans="1:10" ht="12.75">
      <c r="A24" s="4">
        <v>12</v>
      </c>
      <c r="B24" s="10" t="s">
        <v>73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</row>
    <row r="25" spans="1:10" ht="12.75">
      <c r="A25" s="14" t="s">
        <v>74</v>
      </c>
      <c r="B25" s="10" t="s">
        <v>79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</row>
    <row r="26" spans="1:10" ht="12.75">
      <c r="A26" s="4"/>
      <c r="B26" s="11" t="s">
        <v>38</v>
      </c>
      <c r="E26" s="2"/>
      <c r="F26" s="2"/>
      <c r="G26" s="2"/>
      <c r="H26" s="2"/>
      <c r="I26" s="2"/>
      <c r="J26" s="2"/>
    </row>
    <row r="27" spans="1:10" ht="12.75">
      <c r="A27" s="14" t="s">
        <v>78</v>
      </c>
      <c r="B27" s="10" t="s">
        <v>76</v>
      </c>
      <c r="E27" s="2">
        <f>IF(E25=0,E23,E24)</f>
        <v>0</v>
      </c>
      <c r="F27" s="2">
        <f>IF(F25=0,F23,F24)</f>
        <v>0</v>
      </c>
      <c r="G27" s="2">
        <f>IF(G25=0,G23,G24)</f>
        <v>0</v>
      </c>
      <c r="H27" s="2">
        <f>IF(H25=0,H23,H24)</f>
        <v>0</v>
      </c>
      <c r="I27" s="2">
        <f>IF(I25=0,I23,I24)</f>
        <v>0</v>
      </c>
      <c r="J27" s="2"/>
    </row>
    <row r="28" spans="1:10" ht="12.75">
      <c r="A28" s="4"/>
      <c r="B28" s="11" t="s">
        <v>37</v>
      </c>
      <c r="E28" s="2"/>
      <c r="F28" s="2"/>
      <c r="G28" s="2"/>
      <c r="H28" s="2"/>
      <c r="I28" s="2"/>
      <c r="J28" s="2"/>
    </row>
    <row r="29" spans="1:10" ht="12.75">
      <c r="A29" s="4"/>
      <c r="B29" s="11" t="s">
        <v>77</v>
      </c>
      <c r="E29" s="2"/>
      <c r="F29" s="2"/>
      <c r="G29" s="2"/>
      <c r="H29" s="2"/>
      <c r="I29" s="2"/>
      <c r="J29" s="2"/>
    </row>
    <row r="30" spans="1:10" ht="12.75">
      <c r="A30" s="4"/>
      <c r="B30" s="10"/>
      <c r="E30" s="2"/>
      <c r="F30" s="2"/>
      <c r="G30" s="2"/>
      <c r="H30" s="2"/>
      <c r="I30" s="2"/>
      <c r="J30" s="2"/>
    </row>
    <row r="31" spans="1:10" ht="12.75">
      <c r="A31" s="4">
        <v>13</v>
      </c>
      <c r="B31" s="10" t="s">
        <v>39</v>
      </c>
      <c r="E31" s="2"/>
      <c r="F31" s="2"/>
      <c r="G31" s="2"/>
      <c r="H31" s="2"/>
      <c r="I31" s="2"/>
      <c r="J31" s="2"/>
    </row>
    <row r="32" spans="1:10" ht="12.75">
      <c r="A32" s="4"/>
      <c r="B32" s="10"/>
      <c r="E32" s="2"/>
      <c r="F32" s="2"/>
      <c r="G32" s="2"/>
      <c r="H32" s="2"/>
      <c r="I32" s="2"/>
      <c r="J32" s="2"/>
    </row>
    <row r="33" spans="1:10" ht="12.75">
      <c r="A33" s="4">
        <v>14</v>
      </c>
      <c r="B33" s="10" t="s">
        <v>40</v>
      </c>
      <c r="E33" s="2">
        <f>(E21-E23+E27+E31)</f>
        <v>0</v>
      </c>
      <c r="F33" s="2">
        <f>(F21-F23+F27+F31)</f>
        <v>0</v>
      </c>
      <c r="G33" s="2">
        <f>(G21-G23+G27+G31)</f>
        <v>0</v>
      </c>
      <c r="H33" s="2">
        <f>(H21-H23+H27+H31)</f>
        <v>0</v>
      </c>
      <c r="I33" s="2">
        <f>(I21-I23+I27+I31)</f>
        <v>0</v>
      </c>
      <c r="J33" s="2">
        <f>AVERAGE(E33:I33)</f>
        <v>0</v>
      </c>
    </row>
    <row r="34" spans="5:10" ht="12.75">
      <c r="E34" s="2"/>
      <c r="F34" s="2"/>
      <c r="G34" s="2"/>
      <c r="H34" s="2"/>
      <c r="I34" s="2"/>
      <c r="J34" s="2"/>
    </row>
    <row r="35" spans="1:10" ht="12.75">
      <c r="A35" s="4">
        <v>15</v>
      </c>
      <c r="B35" s="10" t="s">
        <v>41</v>
      </c>
      <c r="E35" s="2"/>
      <c r="F35" s="2"/>
      <c r="G35" s="2"/>
      <c r="H35" s="2"/>
      <c r="I35" s="2"/>
      <c r="J35" s="2" t="e">
        <f>AVERAGE(E35:I35)</f>
        <v>#DIV/0!</v>
      </c>
    </row>
    <row r="36" ht="12.75">
      <c r="A36" s="4"/>
    </row>
    <row r="37" spans="1:10" ht="12.75">
      <c r="A37" s="4">
        <v>16</v>
      </c>
      <c r="B37" s="10" t="s">
        <v>42</v>
      </c>
      <c r="E37" s="3" t="e">
        <f aca="true" t="shared" si="0" ref="E37:J37">(E35/E33)</f>
        <v>#DIV/0!</v>
      </c>
      <c r="F37" s="3" t="e">
        <f t="shared" si="0"/>
        <v>#DIV/0!</v>
      </c>
      <c r="G37" s="3" t="e">
        <f t="shared" si="0"/>
        <v>#DIV/0!</v>
      </c>
      <c r="H37" s="3" t="e">
        <f t="shared" si="0"/>
        <v>#DIV/0!</v>
      </c>
      <c r="I37" s="3" t="e">
        <f t="shared" si="0"/>
        <v>#DIV/0!</v>
      </c>
      <c r="J37" s="3" t="e">
        <f t="shared" si="0"/>
        <v>#DIV/0!</v>
      </c>
    </row>
    <row r="38" spans="1:2" ht="12.75">
      <c r="A38" s="4"/>
      <c r="B38" s="12" t="s">
        <v>43</v>
      </c>
    </row>
    <row r="41" spans="1:10" s="4" customFormat="1" ht="12.75">
      <c r="A41" s="15" t="s">
        <v>0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4" customFormat="1" ht="12.75">
      <c r="A42" s="15" t="s">
        <v>25</v>
      </c>
      <c r="B42" s="15"/>
      <c r="C42" s="15"/>
      <c r="D42" s="15"/>
      <c r="E42" s="15"/>
      <c r="F42" s="15"/>
      <c r="G42" s="15"/>
      <c r="H42" s="15"/>
      <c r="I42" s="15"/>
      <c r="J42" s="15"/>
    </row>
    <row r="44" spans="2:10" ht="12.75">
      <c r="B44" s="4" t="s">
        <v>1</v>
      </c>
      <c r="C44" s="15" t="str">
        <f>+C5</f>
        <v>(name)</v>
      </c>
      <c r="D44" s="15"/>
      <c r="E44" s="13"/>
      <c r="F44" s="4"/>
      <c r="G44" s="4"/>
      <c r="H44" s="4"/>
      <c r="I44" s="4"/>
      <c r="J44" s="7" t="s">
        <v>3</v>
      </c>
    </row>
    <row r="45" spans="5:10" ht="12.75">
      <c r="E45" s="8" t="s">
        <v>80</v>
      </c>
      <c r="F45" s="8" t="s">
        <v>81</v>
      </c>
      <c r="G45" s="8" t="s">
        <v>82</v>
      </c>
      <c r="H45" s="8" t="s">
        <v>83</v>
      </c>
      <c r="I45" s="8" t="s">
        <v>84</v>
      </c>
      <c r="J45" s="8" t="s">
        <v>4</v>
      </c>
    </row>
    <row r="46" spans="2:10" ht="12.75">
      <c r="B46" s="4" t="s">
        <v>6</v>
      </c>
      <c r="C46" s="4"/>
      <c r="D46" s="4"/>
      <c r="E46" s="9" t="s">
        <v>7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</row>
    <row r="48" spans="1:10" ht="12.75">
      <c r="A48" s="4">
        <v>1</v>
      </c>
      <c r="B48" s="10" t="s">
        <v>44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>AVERAGE(E48:I48)</f>
        <v>0</v>
      </c>
    </row>
    <row r="49" spans="1:10" ht="12.75">
      <c r="A49" s="4"/>
      <c r="E49" s="2"/>
      <c r="F49" s="2"/>
      <c r="G49" s="2"/>
      <c r="H49" s="2"/>
      <c r="I49" s="2"/>
      <c r="J49" s="2"/>
    </row>
    <row r="50" spans="1:10" ht="12.75">
      <c r="A50" s="4">
        <v>2</v>
      </c>
      <c r="B50" s="10" t="s">
        <v>45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/>
    </row>
    <row r="51" spans="1:10" ht="12.75">
      <c r="A51" s="4">
        <v>3</v>
      </c>
      <c r="B51" s="10" t="s">
        <v>46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/>
    </row>
    <row r="52" spans="1:10" ht="12.75">
      <c r="A52" s="4">
        <v>4</v>
      </c>
      <c r="B52" s="10" t="s">
        <v>47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/>
    </row>
    <row r="53" spans="1:10" ht="12.75">
      <c r="A53" s="4">
        <v>5</v>
      </c>
      <c r="B53" s="10" t="s">
        <v>48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/>
    </row>
    <row r="54" spans="1:10" ht="12.75">
      <c r="A54" s="4">
        <v>6</v>
      </c>
      <c r="B54" s="10" t="s">
        <v>49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/>
    </row>
    <row r="55" spans="1:10" ht="12.75">
      <c r="A55" s="4">
        <v>7</v>
      </c>
      <c r="B55" s="10" t="s">
        <v>50</v>
      </c>
      <c r="E55" s="2">
        <f>(E50+E51-E52-E53+E54)</f>
        <v>0</v>
      </c>
      <c r="F55" s="2">
        <f>(F50+F51-F52-F53+F54)</f>
        <v>0</v>
      </c>
      <c r="G55" s="2">
        <f>(G50+G51-G52-G53+G54)</f>
        <v>0</v>
      </c>
      <c r="H55" s="2">
        <f>(H50+H51-H52-H53+H54)</f>
        <v>0</v>
      </c>
      <c r="I55" s="2">
        <f>(I50+I51-I52-I53+I54)</f>
        <v>0</v>
      </c>
      <c r="J55" s="2">
        <f>AVERAGE(E55:I55)</f>
        <v>0</v>
      </c>
    </row>
    <row r="56" spans="1:10" ht="12.75">
      <c r="A56" s="4">
        <v>8</v>
      </c>
      <c r="B56" s="10" t="s">
        <v>86</v>
      </c>
      <c r="E56" s="3" t="e">
        <f aca="true" t="shared" si="1" ref="E56:J56">(E48/E55)</f>
        <v>#DIV/0!</v>
      </c>
      <c r="F56" s="3" t="e">
        <f t="shared" si="1"/>
        <v>#DIV/0!</v>
      </c>
      <c r="G56" s="3" t="e">
        <f t="shared" si="1"/>
        <v>#DIV/0!</v>
      </c>
      <c r="H56" s="3" t="e">
        <f t="shared" si="1"/>
        <v>#DIV/0!</v>
      </c>
      <c r="I56" s="3" t="e">
        <f t="shared" si="1"/>
        <v>#DIV/0!</v>
      </c>
      <c r="J56" s="3" t="e">
        <f t="shared" si="1"/>
        <v>#DIV/0!</v>
      </c>
    </row>
    <row r="57" ht="12.75">
      <c r="A57" s="4"/>
    </row>
    <row r="58" spans="1:10" ht="12.75">
      <c r="A58" s="4">
        <v>9</v>
      </c>
      <c r="B58" s="10" t="s">
        <v>51</v>
      </c>
      <c r="E58" s="2"/>
      <c r="F58" s="2"/>
      <c r="G58" s="2"/>
      <c r="H58" s="2"/>
      <c r="I58" s="2"/>
      <c r="J58" s="2"/>
    </row>
    <row r="59" spans="1:10" ht="12.75">
      <c r="A59" s="4">
        <v>10</v>
      </c>
      <c r="B59" s="10" t="s">
        <v>52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/>
    </row>
    <row r="60" spans="1:10" ht="12.75">
      <c r="A60" s="4">
        <v>11</v>
      </c>
      <c r="B60" s="10" t="s">
        <v>53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/>
    </row>
    <row r="61" spans="1:10" ht="12.75">
      <c r="A61" s="4">
        <v>12</v>
      </c>
      <c r="B61" s="10" t="s">
        <v>54</v>
      </c>
      <c r="E61" s="2">
        <f>(E58-E59+E60)</f>
        <v>0</v>
      </c>
      <c r="F61" s="2">
        <f>(F58-F59+F60)</f>
        <v>0</v>
      </c>
      <c r="G61" s="2">
        <f>(G58-G59+G60)</f>
        <v>0</v>
      </c>
      <c r="H61" s="2">
        <f>(H58-H59+H60)</f>
        <v>0</v>
      </c>
      <c r="I61" s="2">
        <f>(I58-I59+I60)</f>
        <v>0</v>
      </c>
      <c r="J61" s="2">
        <f>AVERAGE(E61:I61)</f>
        <v>0</v>
      </c>
    </row>
    <row r="62" ht="12.75">
      <c r="A62" s="4"/>
    </row>
    <row r="63" spans="1:10" ht="12.75">
      <c r="A63" s="4">
        <v>13</v>
      </c>
      <c r="B63" s="10" t="s">
        <v>55</v>
      </c>
      <c r="E63" s="2"/>
      <c r="F63" s="2"/>
      <c r="G63" s="2"/>
      <c r="H63" s="2"/>
      <c r="I63" s="2"/>
      <c r="J63" s="2"/>
    </row>
    <row r="64" spans="1:10" ht="12.75">
      <c r="A64" s="4">
        <v>14</v>
      </c>
      <c r="B64" s="10" t="s">
        <v>56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/>
    </row>
    <row r="65" spans="1:10" ht="12.75">
      <c r="A65" s="4">
        <v>15</v>
      </c>
      <c r="B65" s="10" t="s">
        <v>57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/>
    </row>
    <row r="66" spans="1:10" ht="12.75">
      <c r="A66" s="4">
        <v>16</v>
      </c>
      <c r="B66" s="10" t="s">
        <v>58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/>
    </row>
    <row r="67" spans="1:10" ht="12.75">
      <c r="A67" s="4">
        <v>17</v>
      </c>
      <c r="B67" s="10" t="s">
        <v>59</v>
      </c>
      <c r="E67" s="2">
        <f>(E63+E64-E65-E66)</f>
        <v>0</v>
      </c>
      <c r="F67" s="2">
        <f>(F63+F64-F65-F66)</f>
        <v>0</v>
      </c>
      <c r="G67" s="2">
        <f>(G63+G64-G65-G66)</f>
        <v>0</v>
      </c>
      <c r="H67" s="2">
        <f>(H63+H64-H65-H66)</f>
        <v>0</v>
      </c>
      <c r="I67" s="2">
        <f>(I63+I64-I65-I66)</f>
        <v>0</v>
      </c>
      <c r="J67" s="2">
        <f>AVERAGE(E67:I67)</f>
        <v>0</v>
      </c>
    </row>
    <row r="68" spans="1:10" ht="12.75">
      <c r="A68" s="4">
        <v>18</v>
      </c>
      <c r="B68" s="10" t="s">
        <v>87</v>
      </c>
      <c r="E68" s="3" t="e">
        <f aca="true" t="shared" si="2" ref="E68:J68">(E61/E67)</f>
        <v>#DIV/0!</v>
      </c>
      <c r="F68" s="3" t="e">
        <f t="shared" si="2"/>
        <v>#DIV/0!</v>
      </c>
      <c r="G68" s="3" t="e">
        <f t="shared" si="2"/>
        <v>#DIV/0!</v>
      </c>
      <c r="H68" s="3" t="e">
        <f t="shared" si="2"/>
        <v>#DIV/0!</v>
      </c>
      <c r="I68" s="3" t="e">
        <f t="shared" si="2"/>
        <v>#DIV/0!</v>
      </c>
      <c r="J68" s="3" t="e">
        <f t="shared" si="2"/>
        <v>#DIV/0!</v>
      </c>
    </row>
    <row r="69" ht="12.75">
      <c r="A69" s="4"/>
    </row>
    <row r="70" spans="1:10" ht="12.75">
      <c r="A70" s="4">
        <v>19</v>
      </c>
      <c r="B70" s="10" t="s">
        <v>60</v>
      </c>
      <c r="E70" s="2"/>
      <c r="F70" s="2"/>
      <c r="G70" s="2"/>
      <c r="H70" s="2"/>
      <c r="I70" s="2"/>
      <c r="J70" s="2"/>
    </row>
    <row r="71" spans="1:10" ht="12.75">
      <c r="A71" s="4">
        <v>20</v>
      </c>
      <c r="B71" s="10" t="s">
        <v>61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/>
    </row>
    <row r="72" spans="1:10" ht="12.75">
      <c r="A72" s="4">
        <v>21</v>
      </c>
      <c r="B72" s="10" t="s">
        <v>62</v>
      </c>
      <c r="E72" s="2"/>
      <c r="F72" s="2"/>
      <c r="G72" s="2"/>
      <c r="H72" s="2"/>
      <c r="I72" s="2"/>
      <c r="J72" s="2"/>
    </row>
    <row r="73" spans="1:10" ht="12.75">
      <c r="A73" s="4">
        <v>22</v>
      </c>
      <c r="B73" s="10" t="s">
        <v>63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/>
    </row>
    <row r="74" spans="1:10" ht="12.75">
      <c r="A74" s="4">
        <v>23</v>
      </c>
      <c r="B74" s="10" t="s">
        <v>64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/>
    </row>
    <row r="75" spans="1:10" ht="12.75">
      <c r="A75" s="4">
        <v>24</v>
      </c>
      <c r="B75" s="10" t="s">
        <v>65</v>
      </c>
      <c r="E75" s="2"/>
      <c r="F75" s="2"/>
      <c r="G75" s="2"/>
      <c r="H75" s="2"/>
      <c r="I75" s="2"/>
      <c r="J75" s="2"/>
    </row>
    <row r="76" spans="1:10" ht="12.75">
      <c r="A76" s="4">
        <v>25</v>
      </c>
      <c r="B76" s="10" t="s">
        <v>66</v>
      </c>
      <c r="E76" s="2">
        <f>(E70+E71+E72-E73-E74+E75)</f>
        <v>0</v>
      </c>
      <c r="F76" s="2">
        <f>(F70+F71+F72-F73-F74+F75)</f>
        <v>0</v>
      </c>
      <c r="G76" s="2">
        <f>(G70+G71+G72-G73-G74+G75)</f>
        <v>0</v>
      </c>
      <c r="H76" s="2">
        <f>(H70+H71+H72-H73-H74+H75)</f>
        <v>0</v>
      </c>
      <c r="I76" s="2">
        <f>(I70+I71+I72-I73-I74+I75)</f>
        <v>0</v>
      </c>
      <c r="J76" s="2">
        <f>AVERAGE(E76:I76)</f>
        <v>0</v>
      </c>
    </row>
    <row r="77" ht="12.75">
      <c r="A77" s="4"/>
    </row>
    <row r="78" spans="1:9" ht="12.75">
      <c r="A78" s="4">
        <v>26</v>
      </c>
      <c r="B78" s="10" t="s">
        <v>67</v>
      </c>
      <c r="E78" s="3"/>
      <c r="F78" s="3"/>
      <c r="G78" s="3"/>
      <c r="H78" s="3"/>
      <c r="I78" s="3"/>
    </row>
    <row r="79" spans="1:10" ht="12.75">
      <c r="A79" s="4">
        <v>27</v>
      </c>
      <c r="B79" s="10" t="s">
        <v>88</v>
      </c>
      <c r="E79" s="2">
        <f>(E78*E76)</f>
        <v>0</v>
      </c>
      <c r="F79" s="2">
        <f>(F78*F76)</f>
        <v>0</v>
      </c>
      <c r="G79" s="2">
        <f>(G78*G76)</f>
        <v>0</v>
      </c>
      <c r="H79" s="2">
        <f>(H78*H76)</f>
        <v>0</v>
      </c>
      <c r="I79" s="2">
        <f>(I78*I76)</f>
        <v>0</v>
      </c>
      <c r="J79" s="2">
        <f>AVERAGE(E79:I79)</f>
        <v>0</v>
      </c>
    </row>
    <row r="80" spans="1:10" ht="12.75">
      <c r="A80" s="4"/>
      <c r="B80" s="10" t="s">
        <v>89</v>
      </c>
      <c r="J80" s="3" t="e">
        <f>(J79/J76)</f>
        <v>#DIV/0!</v>
      </c>
    </row>
    <row r="81" ht="12.75">
      <c r="A81" s="4"/>
    </row>
    <row r="82" spans="1:9" ht="12.75">
      <c r="A82" s="4">
        <v>28</v>
      </c>
      <c r="B82" s="10" t="s">
        <v>68</v>
      </c>
      <c r="E82" s="6"/>
      <c r="F82" s="6"/>
      <c r="G82" s="6"/>
      <c r="H82" s="6"/>
      <c r="I82" s="6"/>
    </row>
    <row r="83" ht="12.75">
      <c r="A83" s="4"/>
    </row>
    <row r="84" spans="1:10" ht="12.75">
      <c r="A84" s="4">
        <v>29</v>
      </c>
      <c r="B84" s="10" t="s">
        <v>69</v>
      </c>
      <c r="E84" s="2"/>
      <c r="F84" s="2"/>
      <c r="G84" s="2"/>
      <c r="H84" s="2"/>
      <c r="I84" s="2"/>
      <c r="J84" s="2" t="e">
        <f>AVERAGE(E84:I84)</f>
        <v>#DIV/0!</v>
      </c>
    </row>
    <row r="86" spans="1:10" s="4" customFormat="1" ht="12.75">
      <c r="A86" s="15" t="s">
        <v>0</v>
      </c>
      <c r="B86" s="15"/>
      <c r="C86" s="15"/>
      <c r="D86" s="15"/>
      <c r="E86" s="15"/>
      <c r="F86" s="15"/>
      <c r="G86" s="15"/>
      <c r="H86" s="15"/>
      <c r="I86" s="15"/>
      <c r="J86" s="15"/>
    </row>
    <row r="87" spans="1:10" s="4" customFormat="1" ht="12.75">
      <c r="A87" s="15" t="s">
        <v>25</v>
      </c>
      <c r="B87" s="15"/>
      <c r="C87" s="15"/>
      <c r="D87" s="15"/>
      <c r="E87" s="15"/>
      <c r="F87" s="15"/>
      <c r="G87" s="15"/>
      <c r="H87" s="15"/>
      <c r="I87" s="15"/>
      <c r="J87" s="15"/>
    </row>
    <row r="89" spans="2:10" ht="12.75">
      <c r="B89" s="4" t="s">
        <v>1</v>
      </c>
      <c r="C89" s="15" t="str">
        <f>+C5</f>
        <v>(name)</v>
      </c>
      <c r="D89" s="15"/>
      <c r="E89" s="13"/>
      <c r="F89" s="4"/>
      <c r="G89" s="4"/>
      <c r="H89" s="4"/>
      <c r="I89" s="4"/>
      <c r="J89" s="7" t="s">
        <v>7</v>
      </c>
    </row>
    <row r="90" spans="5:10" ht="12.75">
      <c r="E90" s="7" t="s">
        <v>7</v>
      </c>
      <c r="F90" s="7" t="s">
        <v>7</v>
      </c>
      <c r="G90" s="7" t="s">
        <v>7</v>
      </c>
      <c r="H90" s="7" t="s">
        <v>7</v>
      </c>
      <c r="I90" s="7" t="s">
        <v>7</v>
      </c>
      <c r="J90" s="7" t="s">
        <v>7</v>
      </c>
    </row>
    <row r="91" spans="2:5" ht="12.75">
      <c r="B91" s="4" t="s">
        <v>8</v>
      </c>
      <c r="C91" s="4"/>
      <c r="D91" s="4"/>
      <c r="E91" s="4"/>
    </row>
    <row r="94" spans="2:7" ht="12.75">
      <c r="B94" t="s">
        <v>22</v>
      </c>
      <c r="D94" s="1" t="s">
        <v>14</v>
      </c>
      <c r="E94" s="1" t="s">
        <v>16</v>
      </c>
      <c r="F94" s="1" t="s">
        <v>18</v>
      </c>
      <c r="G94" s="1" t="s">
        <v>20</v>
      </c>
    </row>
    <row r="95" spans="4:7" ht="12.75">
      <c r="D95" s="1" t="s">
        <v>15</v>
      </c>
      <c r="E95" s="1" t="s">
        <v>17</v>
      </c>
      <c r="F95" s="1" t="s">
        <v>19</v>
      </c>
      <c r="G95" s="1" t="s">
        <v>21</v>
      </c>
    </row>
    <row r="96" spans="2:7" ht="12.75">
      <c r="B96" t="s">
        <v>9</v>
      </c>
      <c r="D96" s="2">
        <f>(J67)</f>
        <v>0</v>
      </c>
      <c r="E96" s="3" t="e">
        <f>(D96/$D$101)</f>
        <v>#DIV/0!</v>
      </c>
      <c r="F96" s="3" t="e">
        <f>(J68)</f>
        <v>#DIV/0!</v>
      </c>
      <c r="G96" s="3" t="e">
        <f>(E96*F96)</f>
        <v>#DIV/0!</v>
      </c>
    </row>
    <row r="97" spans="2:7" ht="12.75">
      <c r="B97" t="s">
        <v>10</v>
      </c>
      <c r="D97" s="2">
        <f>(J55)</f>
        <v>0</v>
      </c>
      <c r="E97" s="3" t="e">
        <f>(D97/$D$101)</f>
        <v>#DIV/0!</v>
      </c>
      <c r="F97" s="3" t="e">
        <f>(J56)</f>
        <v>#DIV/0!</v>
      </c>
      <c r="G97" s="3" t="e">
        <f>(E97*F97)</f>
        <v>#DIV/0!</v>
      </c>
    </row>
    <row r="98" spans="2:7" ht="12.75">
      <c r="B98" t="s">
        <v>11</v>
      </c>
      <c r="D98" s="2">
        <f>(J76)</f>
        <v>0</v>
      </c>
      <c r="E98" s="3" t="e">
        <f>(D98/$D$101)</f>
        <v>#DIV/0!</v>
      </c>
      <c r="F98" s="3" t="e">
        <f>(J80)</f>
        <v>#DIV/0!</v>
      </c>
      <c r="G98" s="3" t="e">
        <f>(E98*F98)</f>
        <v>#DIV/0!</v>
      </c>
    </row>
    <row r="99" spans="2:7" ht="12.75">
      <c r="B99" t="s">
        <v>12</v>
      </c>
      <c r="D99" s="2" t="e">
        <f>J84</f>
        <v>#DIV/0!</v>
      </c>
      <c r="E99" s="3" t="e">
        <f>(D99/$D$101)</f>
        <v>#DIV/0!</v>
      </c>
      <c r="F99" s="3">
        <v>0</v>
      </c>
      <c r="G99" s="3" t="e">
        <f>(E99*F99)</f>
        <v>#DIV/0!</v>
      </c>
    </row>
    <row r="100" spans="5:7" ht="12.75">
      <c r="E100" s="3"/>
      <c r="F100" s="3"/>
      <c r="G100" s="3"/>
    </row>
    <row r="101" spans="3:7" ht="12.75">
      <c r="C101" t="s">
        <v>13</v>
      </c>
      <c r="D101" s="2" t="e">
        <f>SUM(D96:D99)</f>
        <v>#DIV/0!</v>
      </c>
      <c r="E101" s="3" t="e">
        <f>SUM(E96:E99)</f>
        <v>#DIV/0!</v>
      </c>
      <c r="F101" s="3"/>
      <c r="G101" s="3" t="e">
        <f>SUM(G96:G99)</f>
        <v>#DIV/0!</v>
      </c>
    </row>
    <row r="103" spans="3:5" ht="12.75">
      <c r="C103" s="4" t="s">
        <v>23</v>
      </c>
      <c r="D103" s="4"/>
      <c r="E103" s="4"/>
    </row>
    <row r="105" spans="1:7" ht="12.75">
      <c r="A105" s="4">
        <v>1</v>
      </c>
      <c r="B105" s="10" t="s">
        <v>85</v>
      </c>
      <c r="D105" s="3" t="e">
        <f>(G101)</f>
        <v>#DIV/0!</v>
      </c>
      <c r="E105" t="s">
        <v>24</v>
      </c>
      <c r="F105" s="5">
        <v>0.95</v>
      </c>
      <c r="G105" s="3" t="e">
        <f>(D105*F105)</f>
        <v>#DIV/0!</v>
      </c>
    </row>
    <row r="106" spans="1:7" ht="12.75">
      <c r="A106" s="4">
        <v>2</v>
      </c>
      <c r="B106" s="10" t="s">
        <v>70</v>
      </c>
      <c r="G106" s="3" t="e">
        <f>(J37)</f>
        <v>#DIV/0!</v>
      </c>
    </row>
    <row r="107" spans="1:7" ht="12.75">
      <c r="A107" s="4">
        <v>3</v>
      </c>
      <c r="B107" s="10" t="s">
        <v>71</v>
      </c>
      <c r="G107" s="3" t="e">
        <f>(G105-G106)</f>
        <v>#DIV/0!</v>
      </c>
    </row>
    <row r="108" spans="1:7" ht="12.75">
      <c r="A108" s="4">
        <v>4</v>
      </c>
      <c r="B108" s="10" t="s">
        <v>72</v>
      </c>
      <c r="G108" s="3" t="e">
        <f>(G107/G105)</f>
        <v>#DIV/0!</v>
      </c>
    </row>
  </sheetData>
  <sheetProtection/>
  <mergeCells count="9">
    <mergeCell ref="C44:D44"/>
    <mergeCell ref="C89:D89"/>
    <mergeCell ref="A42:J42"/>
    <mergeCell ref="A86:J86"/>
    <mergeCell ref="A87:J87"/>
    <mergeCell ref="A2:J2"/>
    <mergeCell ref="A3:J3"/>
    <mergeCell ref="A41:J41"/>
    <mergeCell ref="C5:D5"/>
  </mergeCells>
  <printOptions/>
  <pageMargins left="0.75" right="0.75" top="1" bottom="1" header="0.5" footer="0.5"/>
  <pageSetup fitToHeight="0" horizontalDpi="600" verticalDpi="600" orientation="landscape" scale="77" r:id="rId3"/>
  <rowBreaks count="2" manualBreakCount="2">
    <brk id="39" max="255" man="1"/>
    <brk id="84" max="255" man="1"/>
  </rowBreaks>
  <ignoredErrors>
    <ignoredError sqref="J36 G105:G108 E99:G101 E96:G98 D105 D100:D104 J81:J83" evalError="1"/>
    <ignoredError sqref="J4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Bartholomew-Lacen, Karla (TAX)</cp:lastModifiedBy>
  <cp:lastPrinted>2005-02-16T20:05:05Z</cp:lastPrinted>
  <dcterms:created xsi:type="dcterms:W3CDTF">2005-02-04T16:02:44Z</dcterms:created>
  <dcterms:modified xsi:type="dcterms:W3CDTF">2024-04-03T18:32:08Z</dcterms:modified>
  <cp:category/>
  <cp:version/>
  <cp:contentType/>
  <cp:contentStatus/>
</cp:coreProperties>
</file>